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Q44" i="5"/>
  <c r="R44" i="5" s="1"/>
  <c r="T49" i="5" l="1"/>
  <c r="T48" i="5"/>
  <c r="T47" i="5"/>
  <c r="T46" i="5"/>
  <c r="T45" i="5"/>
  <c r="S44" i="5"/>
  <c r="T44" i="5" s="1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<sst xmlns="http://schemas.openxmlformats.org/spreadsheetml/2006/main" count="313" uniqueCount="138">
  <si>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</si>
  <si>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</si>
  <si>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</si>
  <si>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</si>
  <si>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</si>
  <si>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</si>
  <si>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</si>
  <si>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</si>
  <si>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</si>
  <si>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</si>
  <si>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</si>
  <si>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</si>
  <si>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</si>
  <si>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</si>
  <si>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</si>
  <si>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</si>
  <si>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</si>
  <si>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</si>
  <si>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</si>
  <si>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</si>
  <si>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</si>
  <si>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</si>
  <si>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</si>
  <si>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</si>
  <si>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</si>
  <si>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</si>
  <si>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</si>
  <si>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</si>
  <si>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</si>
  <si>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</si>
  <si>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</si>
  <si>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</si>
  <si>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</si>
  <si>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</si>
  <si>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</si>
  <si>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</si>
  <si>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</si>
  <si>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</si>
  <si>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</si>
  <si>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</si>
  <si>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</si>
  <si>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</si>
  <si>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</si>
  <si>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</si>
  <si>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</si>
  <si>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</si>
  <si>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</si>
  <si>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</si>
  <si>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</si>
  <si>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</si>
  <si>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</si>
  <si>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</si>
  <si>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</si>
  <si>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</si>
  <si>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</si>
  <si>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</si>
  <si>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</si>
  <si>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ธิดารัตน์</t>
  </si>
  <si>
    <t>ศศิกานต์</t>
  </si>
  <si>
    <t>ธนากร</t>
  </si>
  <si>
    <t>วัชรินทร์</t>
  </si>
  <si>
    <t>ไพลิน</t>
  </si>
  <si>
    <t>วิจิตรา</t>
  </si>
  <si>
    <t>กิตติศักดิ์</t>
  </si>
  <si>
    <t>อารยา</t>
  </si>
  <si>
    <t>สิทธิโชค</t>
  </si>
  <si>
    <t>อภิชาติ</t>
  </si>
  <si>
    <t>สืบสา</t>
  </si>
  <si>
    <t>อำพันธ์</t>
  </si>
  <si>
    <t>หรรษกรณ์</t>
  </si>
  <si>
    <t>หาญกล้า</t>
  </si>
  <si>
    <t>ชัชรินทร์</t>
  </si>
  <si>
    <t>รักเกียรติ์</t>
  </si>
  <si>
    <t>มนัสวี</t>
  </si>
  <si>
    <t>เอ้โทบุตร</t>
  </si>
  <si>
    <t>สิปปกร</t>
  </si>
  <si>
    <t>จริตรัมย์</t>
  </si>
  <si>
    <t>จรดล</t>
  </si>
  <si>
    <t>ขิณวัตร</t>
  </si>
  <si>
    <t>สายสุพรรณ</t>
  </si>
  <si>
    <t>สุทธิพงษ์</t>
  </si>
  <si>
    <t>เพชรนิ่ม</t>
  </si>
  <si>
    <t>พงษ์สุรีย์</t>
  </si>
  <si>
    <t>งามแสง</t>
  </si>
  <si>
    <t>อภิชาต</t>
  </si>
  <si>
    <t>ป้องสิงห์</t>
  </si>
  <si>
    <t>พัสกร</t>
  </si>
  <si>
    <t>ชมเดช</t>
  </si>
  <si>
    <t>กัมปนาท</t>
  </si>
  <si>
    <t>พิละ</t>
  </si>
  <si>
    <t>อภิสิทธิ์</t>
  </si>
  <si>
    <t>พิมพ์สอน</t>
  </si>
  <si>
    <t>เนาวรัตน์</t>
  </si>
  <si>
    <t>สร้อยสันเทศ</t>
  </si>
  <si>
    <t>นพชัย</t>
  </si>
  <si>
    <t>ชนะชัย</t>
  </si>
  <si>
    <t>ศุภามาส</t>
  </si>
  <si>
    <t>อาจอินทร์</t>
  </si>
  <si>
    <t>ปอรรัตน์</t>
  </si>
  <si>
    <t>ศิลปะ</t>
  </si>
  <si>
    <t>ชุติณีษ์</t>
  </si>
  <si>
    <t>กองมี</t>
  </si>
  <si>
    <t>นันทกานต์</t>
  </si>
  <si>
    <t>สมปาน</t>
  </si>
  <si>
    <t>ณัฐกานต์</t>
  </si>
  <si>
    <t>ส่งเสริม</t>
  </si>
  <si>
    <t>ดวงฤทัย</t>
  </si>
  <si>
    <t>กองไกศรี</t>
  </si>
  <si>
    <t>ปวันรัตน์</t>
  </si>
  <si>
    <t>จันทร์นวล</t>
  </si>
  <si>
    <t>เกษร</t>
  </si>
  <si>
    <t>คมกรด</t>
  </si>
  <si>
    <t>วลีรัตน์</t>
  </si>
  <si>
    <t>พิมาทัย</t>
  </si>
  <si>
    <t>ธัญญลักษณ์</t>
  </si>
  <si>
    <t>สุระเสน</t>
  </si>
  <si>
    <t>กชกร</t>
  </si>
  <si>
    <t>โพธิ์ชัย</t>
  </si>
  <si>
    <t>ทรรศน์พร</t>
  </si>
  <si>
    <t>เครือพันธ์</t>
  </si>
  <si>
    <t>สงวนรัมย์</t>
  </si>
  <si>
    <t>ศรสวรรค์</t>
  </si>
  <si>
    <t>เชื้อบัณฑิต</t>
  </si>
  <si>
    <t>เพชรลดา</t>
  </si>
  <si>
    <t>คงคะชาติ</t>
  </si>
  <si>
    <t>สุดาภรณ์</t>
  </si>
  <si>
    <t>ใจภักดี</t>
  </si>
  <si>
    <t>แก้วมณี</t>
  </si>
  <si>
    <t>วรภาพ</t>
  </si>
  <si>
    <t>จุฑามาศ</t>
  </si>
  <si>
    <t>โพธิ์ปัตนา</t>
  </si>
  <si>
    <t>แก้วพันใน</t>
  </si>
  <si>
    <t>นาคเขียว</t>
  </si>
  <si>
    <t>ธานี</t>
  </si>
  <si>
    <t>นาคใหญ่</t>
  </si>
  <si>
    <t>โสภิดา</t>
  </si>
  <si>
    <t>บุญเรืองศรี</t>
  </si>
  <si>
    <t>ชั้นมัธยมศึกษาปีที่ 4/10 ครูผู้ประเมิน  นายประภูศักดิ์  มีศิริ  และนางสิรินุช  สุขกาย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</si>
</sst>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69" t="s">
        <v>53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70"/>
    </row>
    <row r="2" spans="1:23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</row>
    <row r="3" spans="1:23" ht="222.75" customHeight="1" x14ac:dyDescent="0.55000000000000004">
      <c r="A3" s="79" t="s">
        <v>54</v>
      </c>
      <c r="B3" s="76" t="s">
        <v>0</v>
      </c>
      <c r="C3" s="77"/>
      <c r="D3" s="78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0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66</v>
      </c>
      <c r="D5" s="13" t="s">
        <v>68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69</v>
      </c>
      <c r="D6" s="14" t="s">
        <v>70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71</v>
      </c>
      <c r="D7" s="14" t="s">
        <v>72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4" si="4">SUM(E7:P7)</f>
        <v>0</v>
      </c>
      <c r="R7" s="43">
        <f t="shared" ref="R7:R44" si="5">(Q7/12)</f>
        <v>0</v>
      </c>
      <c r="S7" s="43">
        <f t="shared" ref="S7:S44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73</v>
      </c>
      <c r="D8" s="14" t="s">
        <v>74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75</v>
      </c>
      <c r="D9" s="14" t="s">
        <v>76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65</v>
      </c>
      <c r="D10" s="14" t="s">
        <v>77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78</v>
      </c>
      <c r="D11" s="14" t="s">
        <v>79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80</v>
      </c>
      <c r="D12" s="14" t="s">
        <v>81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82</v>
      </c>
      <c r="D13" s="14" t="s">
        <v>83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84</v>
      </c>
      <c r="D14" s="14" t="s">
        <v>85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86</v>
      </c>
      <c r="D15" s="14" t="s">
        <v>87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88</v>
      </c>
      <c r="D16" s="14" t="s">
        <v>89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90</v>
      </c>
      <c r="D17" s="14" t="s">
        <v>91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59</v>
      </c>
      <c r="D18" s="14" t="s">
        <v>92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55</v>
      </c>
      <c r="C19" s="7" t="s">
        <v>63</v>
      </c>
      <c r="D19" s="14" t="s">
        <v>93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55</v>
      </c>
      <c r="C20" s="7" t="s">
        <v>94</v>
      </c>
      <c r="D20" s="14" t="s">
        <v>95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96</v>
      </c>
      <c r="D21" s="14" t="s">
        <v>97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98</v>
      </c>
      <c r="D22" s="14" t="s">
        <v>99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100</v>
      </c>
      <c r="D23" s="14" t="s">
        <v>101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102</v>
      </c>
      <c r="D24" s="14" t="s">
        <v>103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104</v>
      </c>
      <c r="D25" s="14" t="s">
        <v>105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106</v>
      </c>
      <c r="D26" s="14" t="s">
        <v>107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108</v>
      </c>
      <c r="D27" s="14" t="s">
        <v>109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110</v>
      </c>
      <c r="D28" s="14" t="s">
        <v>111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112</v>
      </c>
      <c r="D29" s="14" t="s">
        <v>113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114</v>
      </c>
      <c r="D30" s="14" t="s">
        <v>115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116</v>
      </c>
      <c r="D31" s="14" t="s">
        <v>117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118</v>
      </c>
      <c r="D32" s="14" t="s">
        <v>119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61</v>
      </c>
      <c r="D33" s="14" t="s">
        <v>120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121</v>
      </c>
      <c r="D34" s="14" t="s">
        <v>122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123</v>
      </c>
      <c r="D35" s="14" t="s">
        <v>124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125</v>
      </c>
      <c r="D36" s="14" t="s">
        <v>126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127</v>
      </c>
      <c r="D37" s="14" t="s">
        <v>128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129</v>
      </c>
      <c r="D38" s="14" t="s">
        <v>130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57</v>
      </c>
      <c r="D39" s="14" t="s">
        <v>131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60</v>
      </c>
      <c r="D40" s="14" t="s">
        <v>132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62</v>
      </c>
      <c r="D41" s="14" t="s">
        <v>133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58</v>
      </c>
      <c r="D42" s="14" t="s">
        <v>134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135</v>
      </c>
      <c r="D43" s="14" t="s">
        <v>136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64</v>
      </c>
      <c r="D44" s="14" t="s">
        <v>67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si="4"/>
        <v>0</v>
      </c>
      <c r="R44" s="43">
        <f t="shared" si="5"/>
        <v>0</v>
      </c>
      <c r="S44" s="43">
        <f t="shared" si="6"/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72" t="s">
        <v>13</v>
      </c>
      <c r="G57" s="72"/>
      <c r="H57" s="72"/>
      <c r="I57" s="72"/>
      <c r="J57" s="72"/>
      <c r="K57" s="72"/>
      <c r="L57" s="72"/>
      <c r="M57" s="72"/>
      <c r="N57" s="72"/>
      <c r="O57" s="73">
        <f>COUNTIF((S5:S54),"&lt;50")</f>
        <v>40</v>
      </c>
      <c r="P57" s="73"/>
      <c r="Q57" s="51" t="s">
        <v>4</v>
      </c>
    </row>
    <row r="58" spans="1:48" ht="18" customHeight="1" x14ac:dyDescent="0.55000000000000004">
      <c r="C58" s="52" t="s">
        <v>5</v>
      </c>
      <c r="F58" s="72" t="s">
        <v>6</v>
      </c>
      <c r="G58" s="72"/>
      <c r="H58" s="72"/>
      <c r="I58" s="72"/>
      <c r="J58" s="72"/>
      <c r="K58" s="72"/>
      <c r="L58" s="72"/>
      <c r="M58" s="72"/>
      <c r="N58" s="72"/>
      <c r="O58" s="73">
        <f>COUNTIF((S5:S54),"&lt;60")-COUNTIF((S5:S54),"&lt;50")</f>
        <v>0</v>
      </c>
      <c r="P58" s="73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72" t="s">
        <v>8</v>
      </c>
      <c r="G59" s="72"/>
      <c r="H59" s="72"/>
      <c r="I59" s="72"/>
      <c r="J59" s="72"/>
      <c r="K59" s="72"/>
      <c r="L59" s="72"/>
      <c r="M59" s="72"/>
      <c r="N59" s="72"/>
      <c r="O59" s="73">
        <f>COUNTIF((S5:S54),"&lt;70")-COUNTIF((S5:S54),"&lt;60")</f>
        <v>0</v>
      </c>
      <c r="P59" s="73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72" t="s">
        <v>9</v>
      </c>
      <c r="G60" s="72"/>
      <c r="H60" s="72"/>
      <c r="I60" s="72"/>
      <c r="J60" s="72"/>
      <c r="K60" s="72"/>
      <c r="L60" s="72"/>
      <c r="M60" s="72"/>
      <c r="N60" s="72"/>
      <c r="O60" s="73">
        <f>COUNTIF((S5:S54),"&lt;80")-COUNTIF((S5:S54),"&lt;70")</f>
        <v>0</v>
      </c>
      <c r="P60" s="73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82" t="s">
        <v>11</v>
      </c>
      <c r="G61" s="82"/>
      <c r="H61" s="82"/>
      <c r="I61" s="82"/>
      <c r="J61" s="82"/>
      <c r="K61" s="82"/>
      <c r="L61" s="82"/>
      <c r="M61" s="82"/>
      <c r="N61" s="82"/>
      <c r="O61" s="73">
        <f>COUNTIF(S5:S54,"&gt;79")</f>
        <v>0</v>
      </c>
      <c r="P61" s="73"/>
      <c r="Q61" s="51" t="s">
        <v>4</v>
      </c>
    </row>
    <row r="62" spans="1:48" ht="20.25" customHeight="1" thickBot="1" x14ac:dyDescent="0.6">
      <c r="E62" s="55"/>
      <c r="F62" s="75" t="s">
        <v>51</v>
      </c>
      <c r="G62" s="75"/>
      <c r="H62" s="75"/>
      <c r="I62" s="75"/>
      <c r="J62" s="75"/>
      <c r="K62" s="75"/>
      <c r="L62" s="75"/>
      <c r="M62" s="75"/>
      <c r="N62" s="2"/>
      <c r="O62" s="74">
        <f>SUM(O57:O61)</f>
        <v>40</v>
      </c>
      <c r="P62" s="74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</row>
    <row r="69" spans="4:48" x14ac:dyDescent="0.55000000000000004"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</row>
  </sheetData>
  <mergeCells count="18"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  <mergeCell ref="A3:A4"/>
    <mergeCell ref="A2:T2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T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3" width="5.125" style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1" t="s">
        <v>52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20" ht="24.75" thickBot="1" x14ac:dyDescent="0.6">
      <c r="A2" s="81" t="s">
        <v>137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66</v>
      </c>
      <c r="D5" s="5" t="s">
        <v>68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69</v>
      </c>
      <c r="D6" s="8" t="s">
        <v>70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71</v>
      </c>
      <c r="D7" s="8" t="s">
        <v>72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73</v>
      </c>
      <c r="D8" s="8" t="s">
        <v>74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75</v>
      </c>
      <c r="D9" s="8" t="s">
        <v>76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65</v>
      </c>
      <c r="D10" s="8" t="s">
        <v>77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78</v>
      </c>
      <c r="D11" s="8" t="s">
        <v>79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80</v>
      </c>
      <c r="D12" s="8" t="s">
        <v>81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82</v>
      </c>
      <c r="D13" s="8" t="s">
        <v>83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84</v>
      </c>
      <c r="D14" s="8" t="s">
        <v>85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86</v>
      </c>
      <c r="D15" s="8" t="s">
        <v>87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88</v>
      </c>
      <c r="D16" s="8" t="s">
        <v>89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90</v>
      </c>
      <c r="D17" s="8" t="s">
        <v>91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59</v>
      </c>
      <c r="D18" s="8" t="s">
        <v>92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55</v>
      </c>
      <c r="C19" s="7" t="s">
        <v>63</v>
      </c>
      <c r="D19" s="8" t="s">
        <v>93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55</v>
      </c>
      <c r="C20" s="7" t="s">
        <v>94</v>
      </c>
      <c r="D20" s="8" t="s">
        <v>95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96</v>
      </c>
      <c r="D21" s="8" t="s">
        <v>97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98</v>
      </c>
      <c r="D22" s="8" t="s">
        <v>99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100</v>
      </c>
      <c r="D23" s="8" t="s">
        <v>101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102</v>
      </c>
      <c r="D24" s="8" t="s">
        <v>103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104</v>
      </c>
      <c r="D25" s="8" t="s">
        <v>105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106</v>
      </c>
      <c r="D26" s="8" t="s">
        <v>107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108</v>
      </c>
      <c r="D27" s="8" t="s">
        <v>109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110</v>
      </c>
      <c r="D28" s="8" t="s">
        <v>111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112</v>
      </c>
      <c r="D29" s="8" t="s">
        <v>113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114</v>
      </c>
      <c r="D30" s="8" t="s">
        <v>115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116</v>
      </c>
      <c r="D31" s="8" t="s">
        <v>117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118</v>
      </c>
      <c r="D32" s="8" t="s">
        <v>119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61</v>
      </c>
      <c r="D33" s="8" t="s">
        <v>120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121</v>
      </c>
      <c r="D34" s="8" t="s">
        <v>122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123</v>
      </c>
      <c r="D35" s="8" t="s">
        <v>124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125</v>
      </c>
      <c r="D36" s="8" t="s">
        <v>126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127</v>
      </c>
      <c r="D37" s="8" t="s">
        <v>128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129</v>
      </c>
      <c r="D38" s="8" t="s">
        <v>130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57</v>
      </c>
      <c r="D39" s="8" t="s">
        <v>131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60</v>
      </c>
      <c r="D40" s="8" t="s">
        <v>132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62</v>
      </c>
      <c r="D41" s="8" t="s">
        <v>133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58</v>
      </c>
      <c r="D42" s="8" t="s">
        <v>134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135</v>
      </c>
      <c r="D43" s="8" t="s">
        <v>136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64</v>
      </c>
      <c r="D44" s="8" t="s">
        <v>67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5" t="s">
        <v>51</v>
      </c>
      <c r="F61" s="75"/>
      <c r="G61" s="75"/>
      <c r="H61" s="75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2017-11-30T06:49:14Z</dcterms:modified>
</cp:coreProperties>
</file>